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8BE690-65E7-4FA3-B2D9-6CE79D0A5E8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F42" i="1"/>
  <c r="D24" i="1"/>
  <c r="E24" i="1"/>
  <c r="G24" i="1"/>
  <c r="H24" i="1"/>
  <c r="C24" i="1"/>
  <c r="I23" i="1"/>
  <c r="F13" i="1"/>
  <c r="F14" i="1"/>
  <c r="F15" i="1"/>
  <c r="F16" i="1"/>
  <c r="F17" i="1"/>
  <c r="F18" i="1"/>
  <c r="F19" i="1"/>
  <c r="F20" i="1"/>
  <c r="F21" i="1"/>
  <c r="F22" i="1"/>
  <c r="F23" i="1"/>
  <c r="I22" i="1"/>
  <c r="I13" i="1"/>
  <c r="I14" i="1"/>
  <c r="I15" i="1"/>
  <c r="I16" i="1"/>
  <c r="I17" i="1"/>
  <c r="I18" i="1"/>
  <c r="I19" i="1"/>
  <c r="I20" i="1"/>
  <c r="I21" i="1"/>
  <c r="I12" i="1"/>
  <c r="F12" i="1"/>
  <c r="F43" i="1" l="1"/>
  <c r="J20" i="1"/>
  <c r="J16" i="1"/>
  <c r="I24" i="1"/>
  <c r="F24" i="1"/>
  <c r="J15" i="1"/>
  <c r="J18" i="1"/>
  <c r="J23" i="1"/>
  <c r="J21" i="1"/>
  <c r="J12" i="1"/>
  <c r="J13" i="1"/>
  <c r="J17" i="1"/>
  <c r="J14" i="1"/>
  <c r="J19" i="1"/>
  <c r="J22" i="1"/>
  <c r="J24" i="1" l="1"/>
</calcChain>
</file>

<file path=xl/sharedStrings.xml><?xml version="1.0" encoding="utf-8"?>
<sst xmlns="http://schemas.openxmlformats.org/spreadsheetml/2006/main" count="58" uniqueCount="46">
  <si>
    <t>CASA DE ASIGURARI DE SANATATE DAMBOVITA</t>
  </si>
  <si>
    <t>Nr.crt.</t>
  </si>
  <si>
    <t>DENUMIRE FURNIZOR</t>
  </si>
  <si>
    <t>NR.PUNCTE CRITERIUL DE EVALUARE A RESURSELOR                                                        50%</t>
  </si>
  <si>
    <t>NR.PUNCTE CRITERIUL DE CALITATE                                                                                              50%</t>
  </si>
  <si>
    <t>NR PUNCTE EVALUAREA CAPACITATII RESURSELOR TEHNICE</t>
  </si>
  <si>
    <t>NR.PUNCTE LOGISTICA</t>
  </si>
  <si>
    <t>NR.PUNCTE RESURSE UMANE</t>
  </si>
  <si>
    <t>TOTAL</t>
  </si>
  <si>
    <t>NR.PUNCTE PENTRU SUBCRITERIUL "INDEPLINIREA CERINTELOR PENTRU CALITATE SI COMPETENTA",IN CONFORMITATE CU SR EN ISO 15189 50%</t>
  </si>
  <si>
    <t>NR.PUNCTE PENTRU PARTICIPAREA LA SCHEMELE DE INTERCOMPARARE LABORATOARE DE ANALIZE MEDICALE 50%</t>
  </si>
  <si>
    <t>5=2+3+4</t>
  </si>
  <si>
    <t>Biomedica SRL Targoviste</t>
  </si>
  <si>
    <t>Diamed SRL Pucioasa</t>
  </si>
  <si>
    <t>Euda Medical SRL Moreni</t>
  </si>
  <si>
    <t>Almina Trading SRL Targoviste</t>
  </si>
  <si>
    <t>SCM C.Davila Targoviste</t>
  </si>
  <si>
    <t>Medalex SRL Gaesti</t>
  </si>
  <si>
    <t>CMI dr Cosmiuc Liliana Targoviste</t>
  </si>
  <si>
    <t>Spitalul judetean de urgenta Targoviste</t>
  </si>
  <si>
    <t>x</t>
  </si>
  <si>
    <t>Intocmit</t>
  </si>
  <si>
    <t>GENERAL</t>
  </si>
  <si>
    <t>PUNCTAJ LABORATOR</t>
  </si>
  <si>
    <t>PUNCTAJ CRITERIUL DE CALITATE</t>
  </si>
  <si>
    <t>Spitalul Municipal Moreni</t>
  </si>
  <si>
    <t>Spitalul Orasenesc Gaesti</t>
  </si>
  <si>
    <t>Spitalul Orasenesc Pucioasa</t>
  </si>
  <si>
    <t>ec Termegan Liliana</t>
  </si>
  <si>
    <t xml:space="preserve"> Director general</t>
  </si>
  <si>
    <t>Jr.Sima Cristina</t>
  </si>
  <si>
    <t>Director ex al directiei Economice</t>
  </si>
  <si>
    <t>Director ex.al Directiei Relatii contractuale</t>
  </si>
  <si>
    <t>ec Sandu Niculina</t>
  </si>
  <si>
    <t>ec.Dinca Agnes</t>
  </si>
  <si>
    <t>Sef Serv.Relatii cu furnizorii</t>
  </si>
  <si>
    <t xml:space="preserve">NR.PUNCTE CRITERIUL DE EVALUARE A RESURSELOR                                                       </t>
  </si>
  <si>
    <t>Pagina 2</t>
  </si>
  <si>
    <t>Pagina nr.1</t>
  </si>
  <si>
    <t>Promed System SRL</t>
  </si>
  <si>
    <t xml:space="preserve">                                pentru perioada Iulie-Decembrie 2023</t>
  </si>
  <si>
    <t>30.06.2023</t>
  </si>
  <si>
    <t>dr.Catalin Pascale</t>
  </si>
  <si>
    <t xml:space="preserve">                                pentru perioada IULIE-DECEMBRIE 2023</t>
  </si>
  <si>
    <t>NUMAR PUNCTE AFERENTE CRITERIILOR DE REPARTIZARE A SUMELOR-SERVICII PARACLINICE DE LABORATOR POTRIVIT PREVEDERILOR ORDINULUI NR. 1857/441/2023</t>
  </si>
  <si>
    <t>NUMAR PUNCTE AFERENTE CRITERIILOR DE REPARTIZARE A SUMELOR-SERVICII PARACLINICE DE ANATOMIE PATOLOGICA POTRIVIT PREVEDERILOR ORDINULUI NR. 1857/441/2023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</si>
</sst>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 applyFont="1"/>
    <xf numFmtId="0" fontId="2" fillId="0" borderId="0" xfId="1" applyFont="1" applyAlignment="1">
      <alignment horizontal="center" vertical="justify"/>
    </xf>
    <xf numFmtId="0" fontId="2" fillId="0" borderId="0" xfId="1" applyFont="1" applyAlignment="1">
      <alignment vertical="justify"/>
    </xf>
    <xf numFmtId="0" fontId="2" fillId="0" borderId="5" xfId="1" applyFont="1" applyBorder="1" applyAlignment="1">
      <alignment horizontal="center" vertical="justify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justify"/>
    </xf>
    <xf numFmtId="0" fontId="2" fillId="0" borderId="10" xfId="1" applyFont="1" applyBorder="1" applyAlignment="1">
      <alignment horizontal="center" vertical="justify"/>
    </xf>
    <xf numFmtId="0" fontId="2" fillId="0" borderId="7" xfId="1" applyFont="1" applyBorder="1" applyAlignment="1">
      <alignment horizontal="center" vertical="justify"/>
    </xf>
    <xf numFmtId="0" fontId="2" fillId="0" borderId="2" xfId="0" applyFont="1" applyBorder="1"/>
    <xf numFmtId="0" fontId="3" fillId="0" borderId="0" xfId="1" applyFont="1" applyAlignment="1">
      <alignment horizontal="center" vertical="justify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justify"/>
    </xf>
    <xf numFmtId="0" fontId="2" fillId="0" borderId="5" xfId="1" applyFont="1" applyBorder="1" applyAlignment="1">
      <alignment horizontal="center" vertical="justify"/>
    </xf>
    <xf numFmtId="0" fontId="2" fillId="0" borderId="9" xfId="1" applyFont="1" applyBorder="1" applyAlignment="1">
      <alignment horizontal="center" vertical="justify"/>
    </xf>
    <xf numFmtId="0" fontId="2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justify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vertical="justify"/>
    </xf>
    <xf numFmtId="0" fontId="3" fillId="0" borderId="5" xfId="1" applyFont="1" applyBorder="1" applyAlignment="1">
      <alignment horizontal="center" vertical="justify" wrapText="1"/>
    </xf>
    <xf numFmtId="0" fontId="3" fillId="0" borderId="2" xfId="1" applyFont="1" applyBorder="1" applyAlignment="1">
      <alignment horizontal="center"/>
    </xf>
    <xf numFmtId="0" fontId="3" fillId="0" borderId="2" xfId="0" applyFont="1" applyBorder="1"/>
    <xf numFmtId="0" fontId="4" fillId="0" borderId="2" xfId="1" applyFont="1" applyBorder="1"/>
    <xf numFmtId="0" fontId="2" fillId="0" borderId="2" xfId="1" applyFont="1" applyBorder="1"/>
    <xf numFmtId="0" fontId="4" fillId="0" borderId="2" xfId="0" applyFont="1" applyBorder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5" xfId="1" applyFont="1" applyBorder="1" applyAlignment="1">
      <alignment horizontal="left" vertical="justify" wrapText="1"/>
    </xf>
    <xf numFmtId="0" fontId="3" fillId="0" borderId="5" xfId="0" applyFont="1" applyBorder="1" applyAlignment="1">
      <alignment horizontal="left" vertical="justify" wrapText="1"/>
    </xf>
    <xf numFmtId="0" fontId="3" fillId="0" borderId="0" xfId="0" applyFont="1" applyAlignment="1">
      <alignment horizontal="left" vertical="justify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justify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justify"/>
    </xf>
    <xf numFmtId="0" fontId="3" fillId="0" borderId="0" xfId="0" applyFont="1" applyAlignment="1">
      <alignment wrapText="1"/>
    </xf>
    <xf numFmtId="0" fontId="4" fillId="0" borderId="0" xfId="1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vertical="center" wrapText="1"/>
    </xf>
    <xf numFmtId="0" fontId="3" fillId="0" borderId="2" xfId="1" applyFont="1" applyBorder="1" applyAlignment="1">
      <alignment horizontal="center" wrapText="1"/>
    </xf>
    <xf numFmtId="0" fontId="4" fillId="0" borderId="2" xfId="1" applyFont="1" applyBorder="1" applyAlignment="1">
      <alignment wrapText="1"/>
    </xf>
  </cellXfs>
  <cellStyles count="2">
    <cellStyle name="Normal" xfId="0" builtinId="0"/>
    <cellStyle name="Normal 2" xfId="1" xr:uid="{1D6BEB22-3E3B-451B-AA2E-4B0FC1E96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abSelected="1" workbookViewId="0">
      <selection activeCell="B13" sqref="B13"/>
    </sheetView>
  </sheetViews>
  <sheetFormatPr defaultRowHeight="12" x14ac:dyDescent="0.2"/>
  <cols>
    <col min="1" max="1" width="6.140625" style="2" customWidth="1"/>
    <col min="2" max="2" width="23.5703125" style="2" customWidth="1"/>
    <col min="3" max="3" width="13.42578125" style="2" customWidth="1"/>
    <col min="4" max="4" width="9.28515625" style="2" customWidth="1"/>
    <col min="5" max="5" width="9.85546875" style="2" customWidth="1"/>
    <col min="6" max="6" width="10.28515625" style="2" customWidth="1"/>
    <col min="7" max="7" width="15.28515625" style="2" customWidth="1"/>
    <col min="8" max="8" width="17.28515625" style="2" customWidth="1"/>
    <col min="9" max="9" width="10" style="2" customWidth="1"/>
    <col min="10" max="10" width="13" style="2" customWidth="1"/>
    <col min="11" max="16384" width="9.140625" style="2"/>
  </cols>
  <sheetData>
    <row r="1" spans="1:20" x14ac:dyDescent="0.2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</row>
    <row r="3" spans="1:20" x14ac:dyDescent="0.2">
      <c r="A3" s="3" t="s">
        <v>0</v>
      </c>
      <c r="B3" s="3"/>
      <c r="C3" s="3"/>
      <c r="D3" s="3"/>
      <c r="E3" s="3"/>
      <c r="F3" s="3"/>
      <c r="G3" s="3"/>
      <c r="H3" s="3"/>
      <c r="I3" s="1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</row>
    <row r="5" spans="1:20" ht="15" customHeight="1" x14ac:dyDescent="0.2">
      <c r="A5" s="4" t="s">
        <v>44</v>
      </c>
      <c r="B5" s="4"/>
      <c r="C5" s="4"/>
      <c r="D5" s="4"/>
      <c r="E5" s="4"/>
      <c r="F5" s="4"/>
      <c r="G5" s="4"/>
      <c r="H5" s="4"/>
      <c r="I5" s="1"/>
    </row>
    <row r="6" spans="1:20" ht="15.75" customHeight="1" x14ac:dyDescent="0.2">
      <c r="A6" s="4"/>
      <c r="B6" s="4"/>
      <c r="C6" s="4"/>
      <c r="D6" s="4"/>
      <c r="E6" s="4"/>
      <c r="F6" s="4"/>
      <c r="G6" s="4"/>
      <c r="H6" s="4"/>
      <c r="I6" s="1"/>
    </row>
    <row r="7" spans="1:20" ht="15" customHeight="1" x14ac:dyDescent="0.2">
      <c r="A7" s="5"/>
      <c r="B7" s="6" t="s">
        <v>40</v>
      </c>
      <c r="C7" s="6"/>
      <c r="D7" s="6"/>
      <c r="E7" s="6"/>
      <c r="F7" s="6"/>
      <c r="G7" s="5"/>
      <c r="H7" s="5"/>
      <c r="I7" s="1"/>
    </row>
    <row r="8" spans="1:20" ht="15" customHeight="1" x14ac:dyDescent="0.2">
      <c r="A8" s="7" t="s">
        <v>1</v>
      </c>
      <c r="B8" s="8" t="s">
        <v>2</v>
      </c>
      <c r="C8" s="9" t="s">
        <v>3</v>
      </c>
      <c r="D8" s="10"/>
      <c r="E8" s="10"/>
      <c r="F8" s="11"/>
      <c r="G8" s="9" t="s">
        <v>4</v>
      </c>
      <c r="H8" s="11"/>
      <c r="I8" s="12" t="s">
        <v>8</v>
      </c>
      <c r="J8" s="12" t="s">
        <v>8</v>
      </c>
      <c r="M8" s="13"/>
      <c r="N8" s="13"/>
      <c r="O8" s="13"/>
      <c r="P8" s="13"/>
      <c r="Q8" s="13"/>
      <c r="R8" s="13"/>
      <c r="S8" s="13"/>
      <c r="T8" s="13"/>
    </row>
    <row r="9" spans="1:20" x14ac:dyDescent="0.2">
      <c r="A9" s="14"/>
      <c r="B9" s="15"/>
      <c r="C9" s="16"/>
      <c r="D9" s="17"/>
      <c r="E9" s="17"/>
      <c r="F9" s="18"/>
      <c r="G9" s="16"/>
      <c r="H9" s="18"/>
      <c r="I9" s="12"/>
      <c r="J9" s="12" t="s">
        <v>22</v>
      </c>
      <c r="M9" s="13"/>
      <c r="N9" s="13"/>
      <c r="O9" s="13"/>
      <c r="P9" s="13"/>
      <c r="Q9" s="13"/>
      <c r="R9" s="13"/>
      <c r="S9" s="13"/>
      <c r="T9" s="13"/>
    </row>
    <row r="10" spans="1:20" ht="98.25" customHeight="1" x14ac:dyDescent="0.2">
      <c r="A10" s="19"/>
      <c r="B10" s="20"/>
      <c r="C10" s="21" t="s">
        <v>5</v>
      </c>
      <c r="D10" s="21" t="s">
        <v>6</v>
      </c>
      <c r="E10" s="21" t="s">
        <v>7</v>
      </c>
      <c r="F10" s="22" t="s">
        <v>8</v>
      </c>
      <c r="G10" s="21" t="s">
        <v>9</v>
      </c>
      <c r="H10" s="21" t="s">
        <v>10</v>
      </c>
      <c r="I10" s="46" t="s">
        <v>24</v>
      </c>
      <c r="J10" s="46" t="s">
        <v>23</v>
      </c>
      <c r="M10" s="23"/>
      <c r="N10" s="24"/>
      <c r="O10" s="24"/>
      <c r="P10" s="24"/>
      <c r="Q10" s="24"/>
      <c r="R10" s="24"/>
      <c r="S10" s="23"/>
      <c r="T10" s="23"/>
    </row>
    <row r="11" spans="1:20" x14ac:dyDescent="0.2">
      <c r="A11" s="25">
        <v>0</v>
      </c>
      <c r="B11" s="47">
        <v>1</v>
      </c>
      <c r="C11" s="25">
        <v>2</v>
      </c>
      <c r="D11" s="25">
        <v>3</v>
      </c>
      <c r="E11" s="25">
        <v>4</v>
      </c>
      <c r="F11" s="25" t="s">
        <v>11</v>
      </c>
      <c r="G11" s="25">
        <v>6</v>
      </c>
      <c r="H11" s="25">
        <v>7</v>
      </c>
      <c r="I11" s="26"/>
      <c r="J11" s="26"/>
    </row>
    <row r="12" spans="1:20" x14ac:dyDescent="0.2">
      <c r="A12" s="27">
        <v>1</v>
      </c>
      <c r="B12" s="48" t="s">
        <v>12</v>
      </c>
      <c r="C12" s="27">
        <v>1152.52</v>
      </c>
      <c r="D12" s="27">
        <v>24</v>
      </c>
      <c r="E12" s="27">
        <v>110.5</v>
      </c>
      <c r="F12" s="28">
        <f>C12+D12+E12</f>
        <v>1287.02</v>
      </c>
      <c r="G12" s="27">
        <v>156</v>
      </c>
      <c r="H12" s="27">
        <v>1299.5</v>
      </c>
      <c r="I12" s="29">
        <f>G12+H12</f>
        <v>1455.5</v>
      </c>
      <c r="J12" s="12">
        <f>F12+I12</f>
        <v>2742.52</v>
      </c>
    </row>
    <row r="13" spans="1:20" x14ac:dyDescent="0.2">
      <c r="A13" s="27">
        <v>3</v>
      </c>
      <c r="B13" s="48" t="s">
        <v>13</v>
      </c>
      <c r="C13" s="27">
        <v>466</v>
      </c>
      <c r="D13" s="27">
        <v>24</v>
      </c>
      <c r="E13" s="27">
        <v>70.290000000000006</v>
      </c>
      <c r="F13" s="28">
        <f t="shared" ref="F13:F23" si="0">C13+D13+E13</f>
        <v>560.29</v>
      </c>
      <c r="G13" s="27">
        <v>76</v>
      </c>
      <c r="H13" s="27">
        <v>443.5</v>
      </c>
      <c r="I13" s="29">
        <f t="shared" ref="I13:I23" si="1">G13+H13</f>
        <v>519.5</v>
      </c>
      <c r="J13" s="12">
        <f t="shared" ref="J13:J23" si="2">F13+I13</f>
        <v>1079.79</v>
      </c>
      <c r="K13" s="1"/>
    </row>
    <row r="14" spans="1:20" x14ac:dyDescent="0.2">
      <c r="A14" s="27">
        <v>4</v>
      </c>
      <c r="B14" s="48" t="s">
        <v>14</v>
      </c>
      <c r="C14" s="27">
        <v>591.16</v>
      </c>
      <c r="D14" s="27">
        <v>20</v>
      </c>
      <c r="E14" s="27">
        <v>72.290000000000006</v>
      </c>
      <c r="F14" s="28">
        <f t="shared" si="0"/>
        <v>683.44999999999993</v>
      </c>
      <c r="G14" s="27">
        <v>108</v>
      </c>
      <c r="H14" s="27">
        <v>551</v>
      </c>
      <c r="I14" s="29">
        <f t="shared" si="1"/>
        <v>659</v>
      </c>
      <c r="J14" s="12">
        <f t="shared" si="2"/>
        <v>1342.4499999999998</v>
      </c>
    </row>
    <row r="15" spans="1:20" x14ac:dyDescent="0.2">
      <c r="A15" s="27">
        <v>5</v>
      </c>
      <c r="B15" s="48" t="s">
        <v>39</v>
      </c>
      <c r="C15" s="27">
        <v>444.72</v>
      </c>
      <c r="D15" s="27">
        <v>24</v>
      </c>
      <c r="E15" s="27">
        <v>103.94</v>
      </c>
      <c r="F15" s="28">
        <f t="shared" si="0"/>
        <v>572.66000000000008</v>
      </c>
      <c r="G15" s="27">
        <v>110</v>
      </c>
      <c r="H15" s="27">
        <v>591</v>
      </c>
      <c r="I15" s="29">
        <f t="shared" si="1"/>
        <v>701</v>
      </c>
      <c r="J15" s="12">
        <f t="shared" si="2"/>
        <v>1273.6600000000001</v>
      </c>
    </row>
    <row r="16" spans="1:20" ht="24" x14ac:dyDescent="0.2">
      <c r="A16" s="27">
        <v>7</v>
      </c>
      <c r="B16" s="48" t="s">
        <v>15</v>
      </c>
      <c r="C16" s="27">
        <v>954</v>
      </c>
      <c r="D16" s="27">
        <v>60</v>
      </c>
      <c r="E16" s="27">
        <v>179.63</v>
      </c>
      <c r="F16" s="28">
        <f t="shared" si="0"/>
        <v>1193.6300000000001</v>
      </c>
      <c r="G16" s="27">
        <v>130</v>
      </c>
      <c r="H16" s="27">
        <v>532</v>
      </c>
      <c r="I16" s="29">
        <f t="shared" si="1"/>
        <v>662</v>
      </c>
      <c r="J16" s="12">
        <f t="shared" si="2"/>
        <v>1855.63</v>
      </c>
    </row>
    <row r="17" spans="1:10" x14ac:dyDescent="0.2">
      <c r="A17" s="27">
        <v>8</v>
      </c>
      <c r="B17" s="48" t="s">
        <v>16</v>
      </c>
      <c r="C17" s="27">
        <v>645.20000000000005</v>
      </c>
      <c r="D17" s="27">
        <v>24</v>
      </c>
      <c r="E17" s="27">
        <v>79</v>
      </c>
      <c r="F17" s="28">
        <f t="shared" si="0"/>
        <v>748.2</v>
      </c>
      <c r="G17" s="27">
        <v>140</v>
      </c>
      <c r="H17" s="27">
        <v>853.5</v>
      </c>
      <c r="I17" s="29">
        <f t="shared" si="1"/>
        <v>993.5</v>
      </c>
      <c r="J17" s="12">
        <f t="shared" si="2"/>
        <v>1741.7</v>
      </c>
    </row>
    <row r="18" spans="1:10" x14ac:dyDescent="0.2">
      <c r="A18" s="27">
        <v>9</v>
      </c>
      <c r="B18" s="48" t="s">
        <v>17</v>
      </c>
      <c r="C18" s="27">
        <v>229.4</v>
      </c>
      <c r="D18" s="27">
        <v>24</v>
      </c>
      <c r="E18" s="27">
        <v>56</v>
      </c>
      <c r="F18" s="28">
        <f t="shared" si="0"/>
        <v>309.39999999999998</v>
      </c>
      <c r="G18" s="27">
        <v>100</v>
      </c>
      <c r="H18" s="27">
        <v>388</v>
      </c>
      <c r="I18" s="29">
        <f t="shared" si="1"/>
        <v>488</v>
      </c>
      <c r="J18" s="12">
        <f t="shared" si="2"/>
        <v>797.4</v>
      </c>
    </row>
    <row r="19" spans="1:10" ht="24" x14ac:dyDescent="0.2">
      <c r="A19" s="27">
        <v>10</v>
      </c>
      <c r="B19" s="48" t="s">
        <v>18</v>
      </c>
      <c r="C19" s="27">
        <v>162</v>
      </c>
      <c r="D19" s="27">
        <v>24</v>
      </c>
      <c r="E19" s="27">
        <v>89.69</v>
      </c>
      <c r="F19" s="28">
        <f t="shared" si="0"/>
        <v>275.69</v>
      </c>
      <c r="G19" s="27">
        <v>138</v>
      </c>
      <c r="H19" s="27">
        <v>859</v>
      </c>
      <c r="I19" s="29">
        <f t="shared" si="1"/>
        <v>997</v>
      </c>
      <c r="J19" s="12">
        <f t="shared" si="2"/>
        <v>1272.69</v>
      </c>
    </row>
    <row r="20" spans="1:10" x14ac:dyDescent="0.2">
      <c r="A20" s="27">
        <v>11</v>
      </c>
      <c r="B20" s="48" t="s">
        <v>25</v>
      </c>
      <c r="C20" s="27">
        <v>374.58</v>
      </c>
      <c r="D20" s="27">
        <v>20</v>
      </c>
      <c r="E20" s="27">
        <v>175</v>
      </c>
      <c r="F20" s="28">
        <f t="shared" si="0"/>
        <v>569.57999999999993</v>
      </c>
      <c r="G20" s="27">
        <v>93</v>
      </c>
      <c r="H20" s="27">
        <v>446</v>
      </c>
      <c r="I20" s="29">
        <f t="shared" si="1"/>
        <v>539</v>
      </c>
      <c r="J20" s="12">
        <f t="shared" si="2"/>
        <v>1108.58</v>
      </c>
    </row>
    <row r="21" spans="1:10" ht="24" x14ac:dyDescent="0.2">
      <c r="A21" s="27">
        <v>12</v>
      </c>
      <c r="B21" s="48" t="s">
        <v>19</v>
      </c>
      <c r="C21" s="27">
        <v>1177</v>
      </c>
      <c r="D21" s="27">
        <v>24</v>
      </c>
      <c r="E21" s="27">
        <v>507</v>
      </c>
      <c r="F21" s="28">
        <f t="shared" si="0"/>
        <v>1708</v>
      </c>
      <c r="G21" s="27">
        <v>140</v>
      </c>
      <c r="H21" s="27">
        <v>592</v>
      </c>
      <c r="I21" s="29">
        <f t="shared" si="1"/>
        <v>732</v>
      </c>
      <c r="J21" s="12">
        <f t="shared" si="2"/>
        <v>2440</v>
      </c>
    </row>
    <row r="22" spans="1:10" x14ac:dyDescent="0.2">
      <c r="A22" s="27">
        <v>13</v>
      </c>
      <c r="B22" s="48" t="s">
        <v>26</v>
      </c>
      <c r="C22" s="27">
        <v>562.20000000000005</v>
      </c>
      <c r="D22" s="27">
        <v>17</v>
      </c>
      <c r="E22" s="27">
        <v>140</v>
      </c>
      <c r="F22" s="28">
        <f t="shared" si="0"/>
        <v>719.2</v>
      </c>
      <c r="G22" s="27">
        <v>87</v>
      </c>
      <c r="H22" s="27">
        <v>344</v>
      </c>
      <c r="I22" s="29">
        <f t="shared" si="1"/>
        <v>431</v>
      </c>
      <c r="J22" s="12">
        <f t="shared" si="2"/>
        <v>1150.2</v>
      </c>
    </row>
    <row r="23" spans="1:10" x14ac:dyDescent="0.2">
      <c r="A23" s="27">
        <v>14</v>
      </c>
      <c r="B23" s="48" t="s">
        <v>27</v>
      </c>
      <c r="C23" s="27">
        <v>437.2</v>
      </c>
      <c r="D23" s="27">
        <v>17</v>
      </c>
      <c r="E23" s="27">
        <v>173.5</v>
      </c>
      <c r="F23" s="28">
        <f t="shared" si="0"/>
        <v>627.70000000000005</v>
      </c>
      <c r="G23" s="27">
        <v>86</v>
      </c>
      <c r="H23" s="27">
        <v>369</v>
      </c>
      <c r="I23" s="29">
        <f t="shared" si="1"/>
        <v>455</v>
      </c>
      <c r="J23" s="12">
        <f t="shared" si="2"/>
        <v>1082.7</v>
      </c>
    </row>
    <row r="24" spans="1:10" x14ac:dyDescent="0.2">
      <c r="A24" s="25" t="s">
        <v>20</v>
      </c>
      <c r="B24" s="25" t="s">
        <v>8</v>
      </c>
      <c r="C24" s="27">
        <f t="shared" ref="C24:J24" si="3">SUM(C12:C23)</f>
        <v>7195.9799999999987</v>
      </c>
      <c r="D24" s="27">
        <f t="shared" si="3"/>
        <v>302</v>
      </c>
      <c r="E24" s="28">
        <f t="shared" si="3"/>
        <v>1756.8400000000001</v>
      </c>
      <c r="F24" s="28">
        <f t="shared" si="3"/>
        <v>9254.82</v>
      </c>
      <c r="G24" s="27">
        <f t="shared" si="3"/>
        <v>1364</v>
      </c>
      <c r="H24" s="27">
        <f t="shared" si="3"/>
        <v>7268.5</v>
      </c>
      <c r="I24" s="28">
        <f t="shared" si="3"/>
        <v>8632.5</v>
      </c>
      <c r="J24" s="28">
        <f t="shared" si="3"/>
        <v>17887.32</v>
      </c>
    </row>
    <row r="25" spans="1:10" x14ac:dyDescent="0.2">
      <c r="A25" s="30"/>
      <c r="B25" s="30"/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0"/>
      <c r="B26" s="30"/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0"/>
      <c r="B27" s="30"/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0"/>
      <c r="B28" s="30"/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0"/>
      <c r="B29" s="30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0"/>
      <c r="B30" s="30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30"/>
      <c r="B31" s="30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0" t="s">
        <v>37</v>
      </c>
      <c r="B32" s="30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1" t="s">
        <v>0</v>
      </c>
      <c r="B33" s="31"/>
      <c r="C33" s="31"/>
      <c r="D33" s="3"/>
      <c r="E33" s="3"/>
      <c r="F33" s="3"/>
      <c r="G33" s="3"/>
      <c r="H33" s="3"/>
      <c r="I33" s="3"/>
      <c r="J33" s="3"/>
    </row>
    <row r="35" spans="1:10" x14ac:dyDescent="0.2">
      <c r="B35" s="13" t="s">
        <v>45</v>
      </c>
      <c r="C35" s="13"/>
      <c r="D35" s="13"/>
      <c r="E35" s="13"/>
      <c r="F35" s="13"/>
      <c r="G35" s="13"/>
      <c r="H35" s="13"/>
      <c r="I35" s="13"/>
    </row>
    <row r="36" spans="1:10" x14ac:dyDescent="0.2">
      <c r="A36" s="31"/>
      <c r="B36" s="13"/>
      <c r="C36" s="13"/>
      <c r="D36" s="13"/>
      <c r="E36" s="13"/>
      <c r="F36" s="13"/>
      <c r="G36" s="13"/>
      <c r="H36" s="13"/>
      <c r="I36" s="13"/>
    </row>
    <row r="37" spans="1:10" ht="15.75" customHeight="1" x14ac:dyDescent="0.2">
      <c r="A37" s="31"/>
      <c r="B37" s="23"/>
      <c r="C37" s="32" t="s">
        <v>43</v>
      </c>
      <c r="D37" s="33"/>
      <c r="E37" s="33"/>
      <c r="F37" s="33"/>
      <c r="G37" s="34"/>
      <c r="H37" s="23"/>
      <c r="I37" s="23"/>
    </row>
    <row r="38" spans="1:10" ht="15" customHeight="1" x14ac:dyDescent="0.2">
      <c r="B38" s="35" t="s">
        <v>2</v>
      </c>
      <c r="C38" s="36" t="s">
        <v>36</v>
      </c>
      <c r="D38" s="36"/>
      <c r="E38" s="36"/>
      <c r="F38" s="36"/>
      <c r="G38" s="13"/>
      <c r="H38" s="13"/>
    </row>
    <row r="39" spans="1:10" ht="6.75" customHeight="1" x14ac:dyDescent="0.2">
      <c r="B39" s="37"/>
      <c r="C39" s="36"/>
      <c r="D39" s="36"/>
      <c r="E39" s="36"/>
      <c r="F39" s="36"/>
      <c r="G39" s="13"/>
      <c r="H39" s="13"/>
    </row>
    <row r="40" spans="1:10" ht="49.5" customHeight="1" x14ac:dyDescent="0.2">
      <c r="B40" s="38"/>
      <c r="C40" s="39" t="s">
        <v>5</v>
      </c>
      <c r="D40" s="39" t="s">
        <v>6</v>
      </c>
      <c r="E40" s="39" t="s">
        <v>7</v>
      </c>
      <c r="F40" s="40" t="s">
        <v>8</v>
      </c>
      <c r="G40" s="41"/>
      <c r="H40" s="41"/>
      <c r="I40" s="42"/>
      <c r="J40" s="42"/>
    </row>
    <row r="41" spans="1:10" x14ac:dyDescent="0.2">
      <c r="B41" s="25">
        <v>1</v>
      </c>
      <c r="C41" s="25">
        <v>2</v>
      </c>
      <c r="D41" s="25">
        <v>3</v>
      </c>
      <c r="E41" s="25">
        <v>4</v>
      </c>
      <c r="F41" s="25" t="s">
        <v>11</v>
      </c>
      <c r="G41" s="30"/>
      <c r="H41" s="30"/>
    </row>
    <row r="42" spans="1:10" x14ac:dyDescent="0.2">
      <c r="B42" s="28" t="s">
        <v>19</v>
      </c>
      <c r="C42" s="27">
        <v>20.61</v>
      </c>
      <c r="D42" s="27">
        <v>12</v>
      </c>
      <c r="E42" s="27">
        <v>74.260000000000005</v>
      </c>
      <c r="F42" s="27">
        <f t="shared" ref="F42" si="4">C42+D42+E42</f>
        <v>106.87</v>
      </c>
      <c r="G42" s="43"/>
      <c r="H42" s="43"/>
      <c r="I42" s="44"/>
      <c r="J42" s="44"/>
    </row>
    <row r="43" spans="1:10" x14ac:dyDescent="0.2">
      <c r="B43" s="25" t="s">
        <v>8</v>
      </c>
      <c r="C43" s="28">
        <f>SUM(C42:C42)</f>
        <v>20.61</v>
      </c>
      <c r="D43" s="28">
        <f>SUM(D42:D42)</f>
        <v>12</v>
      </c>
      <c r="E43" s="28">
        <f>SUM(E42:E42)</f>
        <v>74.260000000000005</v>
      </c>
      <c r="F43" s="28">
        <f>SUM(F42:F42)</f>
        <v>106.87</v>
      </c>
      <c r="G43" s="3"/>
      <c r="H43" s="3"/>
      <c r="I43" s="3"/>
      <c r="J43" s="3"/>
    </row>
    <row r="45" spans="1:10" x14ac:dyDescent="0.2">
      <c r="C45" s="2" t="s">
        <v>29</v>
      </c>
    </row>
    <row r="46" spans="1:10" x14ac:dyDescent="0.2">
      <c r="C46" s="2" t="s">
        <v>30</v>
      </c>
      <c r="F46" s="45"/>
    </row>
    <row r="49" spans="2:9" x14ac:dyDescent="0.2">
      <c r="B49" s="2" t="s">
        <v>31</v>
      </c>
      <c r="E49" s="2" t="s">
        <v>32</v>
      </c>
    </row>
    <row r="50" spans="2:9" x14ac:dyDescent="0.2">
      <c r="B50" s="2" t="s">
        <v>33</v>
      </c>
      <c r="E50" s="45" t="s">
        <v>34</v>
      </c>
    </row>
    <row r="53" spans="2:9" x14ac:dyDescent="0.2">
      <c r="B53" s="45" t="s">
        <v>35</v>
      </c>
    </row>
    <row r="54" spans="2:9" x14ac:dyDescent="0.2">
      <c r="B54" s="45" t="s">
        <v>42</v>
      </c>
      <c r="E54" s="2" t="s">
        <v>21</v>
      </c>
    </row>
    <row r="55" spans="2:9" x14ac:dyDescent="0.2">
      <c r="E55" s="2" t="s">
        <v>28</v>
      </c>
      <c r="I55" s="2" t="s">
        <v>41</v>
      </c>
    </row>
  </sheetData>
  <mergeCells count="13">
    <mergeCell ref="M8:T9"/>
    <mergeCell ref="N10:R10"/>
    <mergeCell ref="A5:H6"/>
    <mergeCell ref="A8:A10"/>
    <mergeCell ref="B8:B10"/>
    <mergeCell ref="C8:F9"/>
    <mergeCell ref="G8:H9"/>
    <mergeCell ref="B7:F7"/>
    <mergeCell ref="B38:B40"/>
    <mergeCell ref="C38:F39"/>
    <mergeCell ref="G38:H39"/>
    <mergeCell ref="B35:I36"/>
    <mergeCell ref="C37:G37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2023-07-13T10:31:34Z</cp:lastPrinted>
  <dcterms:created xsi:type="dcterms:W3CDTF">2015-06-05T18:17:20Z</dcterms:created>
  <dcterms:modified xsi:type="dcterms:W3CDTF">2023-07-13T10:31:53Z</dcterms:modified>
</cp:coreProperties>
</file>